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65" yWindow="45" windowWidth="18000" windowHeight="11850"/>
  </bookViews>
  <sheets>
    <sheet name="项目支出绩效自评表" sheetId="2" r:id="rId1"/>
  </sheets>
  <definedNames>
    <definedName name="_xlnm.Print_Area" localSheetId="0">项目支出绩效自评表!$A$1:$J$34</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 i="2"/>
  <c r="I17"/>
  <c r="I16"/>
  <c r="I15"/>
  <c r="J9"/>
  <c r="I9"/>
  <c r="I8"/>
  <c r="H8"/>
  <c r="H34" s="1"/>
  <c r="J8" l="1"/>
  <c r="I34" s="1"/>
</calcChain>
</file>

<file path=xl/sharedStrings.xml><?xml version="1.0" encoding="utf-8"?>
<sst xmlns="http://schemas.openxmlformats.org/spreadsheetml/2006/main" count="107" uniqueCount="97">
  <si>
    <t xml:space="preserve">附件2 </t>
  </si>
  <si>
    <t>项目支出绩效自评表</t>
  </si>
  <si>
    <t>（2020年度）</t>
  </si>
  <si>
    <t>项目名称</t>
  </si>
  <si>
    <t>北京青年创新创业成果转化推介活动</t>
  </si>
  <si>
    <t>主管部门</t>
  </si>
  <si>
    <t>中国共产主义青年团北京市委员会</t>
  </si>
  <si>
    <t>实施单位</t>
  </si>
  <si>
    <t>北京青少年服务中心（北京市禁毒教育基地管理中心）</t>
  </si>
  <si>
    <t>项目负责人</t>
  </si>
  <si>
    <t>高宾</t>
  </si>
  <si>
    <t>联系电话</t>
  </si>
  <si>
    <t>67206062（13301236309）</t>
  </si>
  <si>
    <t>项目资金                    （万元）</t>
  </si>
  <si>
    <t>年初预算数</t>
  </si>
  <si>
    <t>全年预算数（A）</t>
  </si>
  <si>
    <t>全年执行数（B）</t>
  </si>
  <si>
    <t>分值</t>
  </si>
  <si>
    <t>执行率</t>
  </si>
  <si>
    <t>得分</t>
  </si>
  <si>
    <t>年度资金总额</t>
  </si>
  <si>
    <t>其中:当年财政拨款</t>
  </si>
  <si>
    <t xml:space="preserve">     上年结转资金</t>
  </si>
  <si>
    <t xml:space="preserve">     其他资金</t>
  </si>
  <si>
    <t>年度总体目标</t>
  </si>
  <si>
    <t>预期目标</t>
  </si>
  <si>
    <t>实际完成情况</t>
  </si>
  <si>
    <t>为进一步促进北京青年开展创新创业工作成果的转化，努力提升北京青年创新创业成果的转化率，加快北京青年创新创业成果尽快实现融资和投资发展，创新构建北京市青年开展创新创业工作的推荐展示平台，从中发现具有适合融资投资转化的优秀创新创业项目和扶持优秀创新创业人才，引领全社会更加关心和关注青年创新创业工作，积极营造社会各界支持和扶持青年创新创业的舆论环境和工作氛围。</t>
  </si>
  <si>
    <t>绩效指标</t>
  </si>
  <si>
    <t>一级指标</t>
  </si>
  <si>
    <t>二级指标</t>
  </si>
  <si>
    <t>三级指标</t>
  </si>
  <si>
    <t>年度指标值（A）</t>
  </si>
  <si>
    <t>全年实际值（B）</t>
  </si>
  <si>
    <t>偏差原因分析及改进措施</t>
  </si>
  <si>
    <t xml:space="preserve">产
出
指
标
(50分)
</t>
  </si>
  <si>
    <t>数量指标</t>
  </si>
  <si>
    <t>制作《北京青年创新创业成果推介册》册数</t>
  </si>
  <si>
    <t>根据实际预算和手册成本增加了手册数量</t>
  </si>
  <si>
    <t>征集评选青年创新创业优秀成果数量</t>
  </si>
  <si>
    <t>征集评选青年创新创业优秀团队/个人数量</t>
  </si>
  <si>
    <t>北京青年创新创业成果转化推介活动论证（研讨）专家会场次</t>
  </si>
  <si>
    <t>制作宣传展板规格</t>
  </si>
  <si>
    <t>200平方米</t>
  </si>
  <si>
    <t>质量指标</t>
  </si>
  <si>
    <t>对青年创新创业认同</t>
  </si>
  <si>
    <t>为北京青年创新创业和发展提供有利条件，积极搭建青年创新创业成果的转化平台</t>
  </si>
  <si>
    <t>通过专家会的论证，和手册发放，建立初步的创新创业资源网</t>
  </si>
  <si>
    <t>专业转化平台的建立需要继续丰富相关创新创业资源</t>
  </si>
  <si>
    <t>创新创业环境</t>
  </si>
  <si>
    <t>广泛宣传和推广北京青年创新创业优秀成果，营造社会各界鼓励、支持、扶持青年创新创业的舆论环境和社会氛围</t>
  </si>
  <si>
    <t>以推介册为载体，发放至企业、高校、成果转化机构及团系统部门</t>
  </si>
  <si>
    <t>对于推介册的后续效果能否对社会创新创业环境产生正向影响，还需找到评估方式</t>
  </si>
  <si>
    <t>参展作品征集范围</t>
  </si>
  <si>
    <t>“创青春-中关村U30”青创座谈交流成果、大学生创新创业优秀成果、亦庄经济开发区优秀创新创业成果</t>
  </si>
  <si>
    <t>2020年首都大学生“挑战杯”竞赛、2020“创青春-中关村U30”竞赛、北京青年创新工作站成果</t>
  </si>
  <si>
    <t>为确保收集到的项目更具有针对性和代表性，调整了作品征集范围</t>
  </si>
  <si>
    <t>时效指标</t>
  </si>
  <si>
    <t>成果征集</t>
  </si>
  <si>
    <t>7-8月份</t>
  </si>
  <si>
    <t>10-12月份</t>
  </si>
  <si>
    <t>参赛作品及团队数量较多，成果征集需要各团队提供相应资料和介绍性文章，因此准备周期过长，为避免这种情况，可在今后征集过程中提前准备资料模板，提高效率</t>
  </si>
  <si>
    <t>成果评选</t>
  </si>
  <si>
    <t>8-9月份</t>
  </si>
  <si>
    <t>11-12月份</t>
  </si>
  <si>
    <t>成果展示</t>
  </si>
  <si>
    <t>9月份</t>
  </si>
  <si>
    <t>2020年12月-2021年3月</t>
  </si>
  <si>
    <t>成本指标</t>
  </si>
  <si>
    <t>15万元以内</t>
  </si>
  <si>
    <t>效益指标(30分)</t>
  </si>
  <si>
    <t>社会效益指标</t>
  </si>
  <si>
    <t>青年创新创业意识</t>
  </si>
  <si>
    <t>得到提升</t>
  </si>
  <si>
    <t>通过在全市各团区委、高校、企业发放《2020北京青年优秀创新创业成果推介册》，使创新创业竞赛及成果覆盖面更广，对青年产生一定影响</t>
  </si>
  <si>
    <t>对创新创业意识提升的有效评估方式还有待探索</t>
  </si>
  <si>
    <t>成果转化</t>
  </si>
  <si>
    <t>加快北京青年创新创业成果尽快实现融资和投资发展</t>
  </si>
  <si>
    <t>短期内暂未达成成果落地转化</t>
  </si>
  <si>
    <t>创新项目落地受影响因素多，周期长，短期内较难见到成效</t>
  </si>
  <si>
    <t>发现项目和人才</t>
  </si>
  <si>
    <t>发现具有适合融资投资转化的优秀创新创业项目和扶持优秀创新创业人才</t>
  </si>
  <si>
    <t>将45个优秀创新创业成果及团队信息收录形成手册</t>
  </si>
  <si>
    <t>可持续影响指标</t>
  </si>
  <si>
    <t>青年对创新创业的认知</t>
  </si>
  <si>
    <t>提高青年创新创业能力，认同得到提升。</t>
  </si>
  <si>
    <t>通过与各团区委、高校和企业的联系，提升对青年创新创业工作的重视，间接影响青年的创新创业认知</t>
  </si>
  <si>
    <t>有效的评估方式有待进一步探索</t>
  </si>
  <si>
    <t>满意度指标
（10分）</t>
  </si>
  <si>
    <t>服务对象满意度指标</t>
  </si>
  <si>
    <t>青年的满意度</t>
  </si>
  <si>
    <t>≥90%</t>
  </si>
  <si>
    <t>资料体现不够充分</t>
  </si>
  <si>
    <t>参与者的满意度</t>
  </si>
  <si>
    <t>群众满意度</t>
  </si>
  <si>
    <t>总分：</t>
  </si>
  <si>
    <t>在项目中：（1）通过对2020年首都大学生“挑战杯”竞赛、2020“创青春-中关村U30”竞赛、北京青年创新工作站优秀的创新创业成果进行收集，完成《2020北京青年优秀创新创业成果推介册》的设计与编辑，印刷1600本；（2）《2020北京青年优秀创新创业成果推介册》共展示出青年创新创业成果45份，相关团队或个人45个；（3）为辅助宣传效果，制作易拉宝展板200平方米（4）组织召开三次线上专家研讨会，对青年创新创业的服务模式进行研究探讨。</t>
    <phoneticPr fontId="9" type="noConversion"/>
  </si>
</sst>
</file>

<file path=xl/styles.xml><?xml version="1.0" encoding="utf-8"?>
<styleSheet xmlns="http://schemas.openxmlformats.org/spreadsheetml/2006/main">
  <numFmts count="3">
    <numFmt numFmtId="43" formatCode="_ * #,##0.00_ ;_ * \-#,##0.00_ ;_ * &quot;-&quot;??_ ;_ @_ "/>
    <numFmt numFmtId="176" formatCode="0.00_);[Red]\(0.00\)"/>
    <numFmt numFmtId="177" formatCode="_ * #,##0.000000_ ;_ * \-#,##0.000000_ ;_ * &quot;-&quot;??_ ;_ @_ "/>
  </numFmts>
  <fonts count="11">
    <font>
      <sz val="11"/>
      <color theme="1"/>
      <name val="宋体"/>
      <charset val="134"/>
      <scheme val="minor"/>
    </font>
    <font>
      <sz val="16"/>
      <color rgb="FF000000"/>
      <name val="宋体"/>
      <charset val="134"/>
    </font>
    <font>
      <sz val="11"/>
      <color rgb="FF000000"/>
      <name val="宋体"/>
      <charset val="134"/>
    </font>
    <font>
      <sz val="12"/>
      <color rgb="FF000000"/>
      <name val="宋体"/>
      <charset val="134"/>
    </font>
    <font>
      <sz val="12"/>
      <color theme="1"/>
      <name val="宋体"/>
      <charset val="134"/>
      <scheme val="minor"/>
    </font>
    <font>
      <b/>
      <sz val="12"/>
      <color rgb="FF000000"/>
      <name val="宋体"/>
      <charset val="134"/>
    </font>
    <font>
      <sz val="12"/>
      <color theme="1"/>
      <name val="宋体"/>
      <charset val="134"/>
    </font>
    <font>
      <sz val="12"/>
      <name val="宋体"/>
      <charset val="134"/>
    </font>
    <font>
      <sz val="11"/>
      <color theme="1"/>
      <name val="宋体"/>
      <charset val="134"/>
      <scheme val="minor"/>
    </font>
    <font>
      <sz val="9"/>
      <name val="宋体"/>
      <family val="3"/>
      <charset val="134"/>
      <scheme val="minor"/>
    </font>
    <font>
      <sz val="12"/>
      <color rgb="FF000000"/>
      <name val="宋体"/>
      <family val="3"/>
      <charset val="13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style="thin">
        <color theme="1"/>
      </bottom>
      <diagonal/>
    </border>
    <border>
      <left/>
      <right/>
      <top/>
      <bottom style="thin">
        <color theme="1"/>
      </bottom>
      <diagonal/>
    </border>
    <border>
      <left style="thin">
        <color auto="1"/>
      </left>
      <right style="thin">
        <color auto="1"/>
      </right>
      <top/>
      <bottom style="thin">
        <color auto="1"/>
      </bottom>
      <diagonal/>
    </border>
    <border>
      <left/>
      <right style="thin">
        <color theme="1"/>
      </right>
      <top/>
      <bottom style="thin">
        <color theme="1"/>
      </bottom>
      <diagonal/>
    </border>
  </borders>
  <cellStyleXfs count="4">
    <xf numFmtId="0" fontId="0" fillId="0" borderId="0">
      <alignment vertical="center"/>
    </xf>
    <xf numFmtId="43" fontId="8" fillId="0" borderId="0" applyFont="0" applyFill="0" applyBorder="0" applyAlignment="0" applyProtection="0">
      <alignment vertical="center"/>
    </xf>
    <xf numFmtId="9" fontId="8" fillId="0" borderId="0" applyFont="0" applyFill="0" applyBorder="0" applyAlignment="0" applyProtection="0">
      <alignment vertical="center"/>
    </xf>
    <xf numFmtId="0" fontId="7" fillId="0" borderId="0"/>
  </cellStyleXfs>
  <cellXfs count="59">
    <xf numFmtId="0" fontId="0" fillId="0" borderId="0" xfId="0">
      <alignment vertical="center"/>
    </xf>
    <xf numFmtId="0" fontId="0" fillId="0" borderId="0" xfId="0" applyFont="1">
      <alignment vertical="center"/>
    </xf>
    <xf numFmtId="0" fontId="3" fillId="0" borderId="1" xfId="0" applyFont="1" applyBorder="1" applyAlignment="1">
      <alignment horizontal="center" vertical="center"/>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xf>
    <xf numFmtId="0" fontId="3" fillId="0" borderId="5" xfId="0" applyFont="1" applyBorder="1" applyAlignment="1">
      <alignment horizontal="center" vertical="center" wrapText="1"/>
    </xf>
    <xf numFmtId="0" fontId="5" fillId="0" borderId="5" xfId="0" applyFont="1" applyBorder="1" applyAlignment="1">
      <alignment horizontal="center" vertical="center"/>
    </xf>
    <xf numFmtId="0" fontId="3" fillId="0" borderId="6" xfId="0" applyFont="1" applyBorder="1" applyAlignment="1">
      <alignment horizontal="justify" vertical="center"/>
    </xf>
    <xf numFmtId="177" fontId="3" fillId="2" borderId="6" xfId="1" applyNumberFormat="1" applyFont="1" applyFill="1" applyBorder="1" applyAlignment="1">
      <alignment horizontal="left" vertical="center"/>
    </xf>
    <xf numFmtId="177" fontId="3" fillId="0" borderId="6" xfId="1" applyNumberFormat="1" applyFont="1" applyBorder="1" applyAlignment="1">
      <alignment horizontal="left" vertical="center"/>
    </xf>
    <xf numFmtId="176" fontId="3" fillId="0" borderId="6" xfId="0" applyNumberFormat="1" applyFont="1" applyBorder="1" applyAlignment="1">
      <alignment horizontal="center" vertical="center"/>
    </xf>
    <xf numFmtId="0" fontId="3" fillId="0" borderId="6" xfId="0" applyFont="1" applyBorder="1" applyAlignment="1">
      <alignment horizontal="left" vertical="center"/>
    </xf>
    <xf numFmtId="176" fontId="3" fillId="0" borderId="6"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pplyAlignment="1">
      <alignment horizontal="left" vertical="center" wrapText="1"/>
    </xf>
    <xf numFmtId="176"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xf>
    <xf numFmtId="9" fontId="3" fillId="2" borderId="1" xfId="0" applyNumberFormat="1" applyFont="1" applyFill="1" applyBorder="1" applyAlignment="1">
      <alignment horizontal="center" vertical="center"/>
    </xf>
    <xf numFmtId="176" fontId="3" fillId="2" borderId="1" xfId="0" applyNumberFormat="1" applyFont="1" applyFill="1" applyBorder="1" applyAlignment="1">
      <alignment horizontal="center" vertical="center" wrapText="1"/>
    </xf>
    <xf numFmtId="176" fontId="3" fillId="0" borderId="14" xfId="0" applyNumberFormat="1" applyFont="1" applyBorder="1" applyAlignment="1">
      <alignment horizontal="center" vertical="center"/>
    </xf>
    <xf numFmtId="0" fontId="3" fillId="0" borderId="5" xfId="0" applyFont="1" applyBorder="1" applyAlignment="1">
      <alignment horizontal="center" vertical="center"/>
    </xf>
    <xf numFmtId="10" fontId="3" fillId="0" borderId="6" xfId="2" applyNumberFormat="1" applyFont="1" applyBorder="1" applyAlignment="1">
      <alignment horizontal="center" vertical="center"/>
    </xf>
    <xf numFmtId="176" fontId="3" fillId="0" borderId="1" xfId="0" applyNumberFormat="1" applyFont="1" applyBorder="1" applyAlignment="1">
      <alignment horizontal="center" vertical="center"/>
    </xf>
    <xf numFmtId="176" fontId="3" fillId="0" borderId="1" xfId="0" applyNumberFormat="1" applyFont="1" applyBorder="1" applyAlignment="1">
      <alignment horizontal="left" vertical="center" wrapText="1"/>
    </xf>
    <xf numFmtId="176" fontId="3" fillId="0" borderId="1" xfId="0" applyNumberFormat="1" applyFont="1" applyBorder="1" applyAlignment="1">
      <alignment vertical="center" wrapText="1"/>
    </xf>
    <xf numFmtId="0" fontId="7" fillId="0" borderId="0" xfId="3" applyFont="1" applyAlignment="1">
      <alignment vertical="center" wrapText="1"/>
    </xf>
    <xf numFmtId="0" fontId="3" fillId="0" borderId="7" xfId="0" applyFont="1" applyBorder="1" applyAlignment="1">
      <alignment horizontal="center" vertical="center" textRotation="255"/>
    </xf>
    <xf numFmtId="0" fontId="3" fillId="0" borderId="11" xfId="0" applyFont="1" applyBorder="1" applyAlignment="1">
      <alignment horizontal="center" vertical="center" textRotation="255"/>
    </xf>
    <xf numFmtId="0" fontId="3" fillId="0" borderId="1" xfId="0" applyFont="1" applyBorder="1" applyAlignment="1">
      <alignment horizontal="center" vertical="center" textRotation="255"/>
    </xf>
    <xf numFmtId="0" fontId="6" fillId="0" borderId="1" xfId="0" applyFont="1" applyBorder="1" applyAlignment="1">
      <alignment horizontal="center" vertical="center" wrapText="1"/>
    </xf>
    <xf numFmtId="176" fontId="3"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176" fontId="5" fillId="0" borderId="15" xfId="0" applyNumberFormat="1" applyFont="1" applyBorder="1" applyAlignment="1">
      <alignment horizontal="center" vertical="center"/>
    </xf>
    <xf numFmtId="176" fontId="5" fillId="0" borderId="5" xfId="0" applyNumberFormat="1" applyFont="1" applyBorder="1" applyAlignment="1">
      <alignment horizontal="center" vertical="center"/>
    </xf>
    <xf numFmtId="0" fontId="4" fillId="0" borderId="1" xfId="0" applyFont="1" applyBorder="1" applyAlignment="1">
      <alignment horizontal="left" vertical="center" wrapText="1"/>
    </xf>
    <xf numFmtId="0" fontId="3" fillId="2" borderId="1" xfId="0" applyFont="1" applyFill="1" applyBorder="1" applyAlignment="1">
      <alignment horizontal="left" vertical="center" wrapText="1"/>
    </xf>
    <xf numFmtId="0" fontId="3" fillId="0" borderId="7" xfId="0" applyFont="1" applyBorder="1" applyAlignment="1">
      <alignment horizontal="left" vertical="center" wrapText="1"/>
    </xf>
    <xf numFmtId="0" fontId="10" fillId="0" borderId="7" xfId="0" applyFont="1" applyBorder="1" applyAlignment="1">
      <alignment horizontal="left"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4" fillId="2" borderId="1" xfId="0" applyFont="1" applyFill="1" applyBorder="1" applyAlignment="1">
      <alignment horizontal="left"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43" fontId="3" fillId="0" borderId="8" xfId="1" applyNumberFormat="1" applyFont="1" applyBorder="1" applyAlignment="1">
      <alignment horizontal="center" vertical="center"/>
    </xf>
    <xf numFmtId="43" fontId="3" fillId="0" borderId="9" xfId="1" applyNumberFormat="1" applyFont="1" applyBorder="1" applyAlignment="1">
      <alignment horizontal="center" vertical="center"/>
    </xf>
    <xf numFmtId="43" fontId="3" fillId="0" borderId="10" xfId="1"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justify" vertical="center" wrapText="1"/>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19050</xdr:colOff>
      <xdr:row>6</xdr:row>
      <xdr:rowOff>12700</xdr:rowOff>
    </xdr:from>
    <xdr:to>
      <xdr:col>3</xdr:col>
      <xdr:colOff>1923142</xdr:colOff>
      <xdr:row>6</xdr:row>
      <xdr:rowOff>326572</xdr:rowOff>
    </xdr:to>
    <xdr:cxnSp macro="">
      <xdr:nvCxnSpPr>
        <xdr:cNvPr id="3" name="直接连接符 2">
          <a:extLst>
            <a:ext uri="{FF2B5EF4-FFF2-40B4-BE49-F238E27FC236}">
              <a16:creationId xmlns:a16="http://schemas.microsoft.com/office/drawing/2014/main" xmlns="" id="{00000000-0008-0000-0000-000003000000}"/>
            </a:ext>
          </a:extLst>
        </xdr:cNvPr>
        <xdr:cNvCxnSpPr/>
      </xdr:nvCxnSpPr>
      <xdr:spPr>
        <a:xfrm>
          <a:off x="2117090" y="1409700"/>
          <a:ext cx="147701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34"/>
  <sheetViews>
    <sheetView tabSelected="1" view="pageBreakPreview" topLeftCell="A31" zoomScale="85" zoomScaleNormal="80" workbookViewId="0">
      <selection activeCell="A35" sqref="A35:XFD38"/>
    </sheetView>
  </sheetViews>
  <sheetFormatPr defaultColWidth="9" defaultRowHeight="13.5"/>
  <cols>
    <col min="1" max="1" width="7.5" customWidth="1"/>
    <col min="2" max="2" width="9.625" customWidth="1"/>
    <col min="3" max="3" width="10.5" customWidth="1"/>
    <col min="4" max="4" width="19.625" customWidth="1"/>
    <col min="5" max="5" width="16.125" customWidth="1"/>
    <col min="6" max="6" width="20.75" customWidth="1"/>
    <col min="7" max="7" width="19.875" customWidth="1"/>
    <col min="8" max="8" width="10.625" customWidth="1"/>
    <col min="9" max="9" width="11.375" customWidth="1"/>
    <col min="10" max="10" width="21.25" customWidth="1"/>
  </cols>
  <sheetData>
    <row r="1" spans="1:10">
      <c r="A1" s="1" t="s">
        <v>0</v>
      </c>
    </row>
    <row r="2" spans="1:10" ht="21" customHeight="1">
      <c r="A2" s="55" t="s">
        <v>1</v>
      </c>
      <c r="B2" s="55"/>
      <c r="C2" s="55"/>
      <c r="D2" s="55"/>
      <c r="E2" s="55"/>
      <c r="F2" s="55"/>
      <c r="G2" s="55"/>
      <c r="H2" s="55"/>
      <c r="I2" s="55"/>
      <c r="J2" s="55"/>
    </row>
    <row r="3" spans="1:10">
      <c r="A3" s="56" t="s">
        <v>2</v>
      </c>
      <c r="B3" s="56"/>
      <c r="C3" s="56"/>
      <c r="D3" s="56"/>
      <c r="E3" s="56"/>
      <c r="F3" s="56"/>
      <c r="G3" s="56"/>
      <c r="H3" s="56"/>
      <c r="I3" s="56"/>
      <c r="J3" s="56"/>
    </row>
    <row r="4" spans="1:10" ht="17.45" customHeight="1">
      <c r="A4" s="41" t="s">
        <v>3</v>
      </c>
      <c r="B4" s="41"/>
      <c r="C4" s="41"/>
      <c r="D4" s="57" t="s">
        <v>4</v>
      </c>
      <c r="E4" s="57"/>
      <c r="F4" s="57"/>
      <c r="G4" s="57"/>
      <c r="H4" s="57"/>
      <c r="I4" s="57"/>
      <c r="J4" s="57"/>
    </row>
    <row r="5" spans="1:10" ht="27" customHeight="1">
      <c r="A5" s="41" t="s">
        <v>5</v>
      </c>
      <c r="B5" s="41"/>
      <c r="C5" s="41"/>
      <c r="D5" s="57" t="s">
        <v>6</v>
      </c>
      <c r="E5" s="57"/>
      <c r="F5" s="57"/>
      <c r="G5" s="3" t="s">
        <v>7</v>
      </c>
      <c r="H5" s="58" t="s">
        <v>8</v>
      </c>
      <c r="I5" s="58"/>
      <c r="J5" s="58"/>
    </row>
    <row r="6" spans="1:10" ht="17.45" customHeight="1">
      <c r="A6" s="42" t="s">
        <v>9</v>
      </c>
      <c r="B6" s="42"/>
      <c r="C6" s="42"/>
      <c r="D6" s="43" t="s">
        <v>10</v>
      </c>
      <c r="E6" s="44"/>
      <c r="F6" s="45"/>
      <c r="G6" s="4" t="s">
        <v>11</v>
      </c>
      <c r="H6" s="46" t="s">
        <v>12</v>
      </c>
      <c r="I6" s="46"/>
      <c r="J6" s="46"/>
    </row>
    <row r="7" spans="1:10" ht="37.5" customHeight="1">
      <c r="A7" s="53" t="s">
        <v>13</v>
      </c>
      <c r="B7" s="53"/>
      <c r="C7" s="53"/>
      <c r="D7" s="6"/>
      <c r="E7" s="5" t="s">
        <v>14</v>
      </c>
      <c r="F7" s="5" t="s">
        <v>15</v>
      </c>
      <c r="G7" s="5" t="s">
        <v>16</v>
      </c>
      <c r="H7" s="5" t="s">
        <v>17</v>
      </c>
      <c r="I7" s="5" t="s">
        <v>18</v>
      </c>
      <c r="J7" s="21" t="s">
        <v>19</v>
      </c>
    </row>
    <row r="8" spans="1:10" ht="18.600000000000001" customHeight="1">
      <c r="A8" s="54"/>
      <c r="B8" s="54"/>
      <c r="C8" s="54"/>
      <c r="D8" s="7" t="s">
        <v>20</v>
      </c>
      <c r="E8" s="8">
        <v>30</v>
      </c>
      <c r="F8" s="9">
        <v>15</v>
      </c>
      <c r="G8" s="9">
        <v>15</v>
      </c>
      <c r="H8" s="10">
        <f>H9+H10+H11</f>
        <v>10</v>
      </c>
      <c r="I8" s="22">
        <f>G8/F8</f>
        <v>1</v>
      </c>
      <c r="J8" s="12">
        <f>G8/F8*H8</f>
        <v>10</v>
      </c>
    </row>
    <row r="9" spans="1:10" ht="18.600000000000001" customHeight="1">
      <c r="A9" s="54"/>
      <c r="B9" s="54"/>
      <c r="C9" s="54"/>
      <c r="D9" s="11" t="s">
        <v>21</v>
      </c>
      <c r="E9" s="8">
        <v>30</v>
      </c>
      <c r="F9" s="9">
        <v>15</v>
      </c>
      <c r="G9" s="9">
        <v>15</v>
      </c>
      <c r="H9" s="12">
        <v>10</v>
      </c>
      <c r="I9" s="22">
        <f t="shared" ref="I9" si="0">G9/F9</f>
        <v>1</v>
      </c>
      <c r="J9" s="12">
        <f>G9/F9*H9</f>
        <v>10</v>
      </c>
    </row>
    <row r="10" spans="1:10" ht="18.600000000000001" customHeight="1">
      <c r="A10" s="54"/>
      <c r="B10" s="54"/>
      <c r="C10" s="54"/>
      <c r="D10" s="11" t="s">
        <v>22</v>
      </c>
      <c r="E10" s="8">
        <v>0</v>
      </c>
      <c r="F10" s="9">
        <v>0</v>
      </c>
      <c r="G10" s="9">
        <v>0</v>
      </c>
      <c r="H10" s="9">
        <v>0</v>
      </c>
      <c r="I10" s="9">
        <v>0</v>
      </c>
      <c r="J10" s="9">
        <v>0</v>
      </c>
    </row>
    <row r="11" spans="1:10" ht="18.600000000000001" customHeight="1">
      <c r="A11" s="54"/>
      <c r="B11" s="54"/>
      <c r="C11" s="54"/>
      <c r="D11" s="11" t="s">
        <v>23</v>
      </c>
      <c r="E11" s="9">
        <v>0</v>
      </c>
      <c r="F11" s="9">
        <v>0</v>
      </c>
      <c r="G11" s="9">
        <v>0</v>
      </c>
      <c r="H11" s="9">
        <v>0</v>
      </c>
      <c r="I11" s="9">
        <v>0</v>
      </c>
      <c r="J11" s="9">
        <v>0</v>
      </c>
    </row>
    <row r="12" spans="1:10" ht="17.45" customHeight="1">
      <c r="A12" s="27" t="s">
        <v>24</v>
      </c>
      <c r="B12" s="47" t="s">
        <v>25</v>
      </c>
      <c r="C12" s="48"/>
      <c r="D12" s="48"/>
      <c r="E12" s="48"/>
      <c r="F12" s="49"/>
      <c r="G12" s="50" t="s">
        <v>26</v>
      </c>
      <c r="H12" s="51"/>
      <c r="I12" s="51"/>
      <c r="J12" s="52"/>
    </row>
    <row r="13" spans="1:10" ht="138.6" customHeight="1">
      <c r="A13" s="28"/>
      <c r="B13" s="39" t="s">
        <v>27</v>
      </c>
      <c r="C13" s="39"/>
      <c r="D13" s="39"/>
      <c r="E13" s="39"/>
      <c r="F13" s="39"/>
      <c r="G13" s="40" t="s">
        <v>96</v>
      </c>
      <c r="H13" s="39"/>
      <c r="I13" s="39"/>
      <c r="J13" s="39"/>
    </row>
    <row r="14" spans="1:10" ht="28.5">
      <c r="A14" s="29" t="s">
        <v>28</v>
      </c>
      <c r="B14" s="13" t="s">
        <v>29</v>
      </c>
      <c r="C14" s="2" t="s">
        <v>30</v>
      </c>
      <c r="D14" s="41" t="s">
        <v>31</v>
      </c>
      <c r="E14" s="41"/>
      <c r="F14" s="2" t="s">
        <v>32</v>
      </c>
      <c r="G14" s="13" t="s">
        <v>33</v>
      </c>
      <c r="H14" s="13" t="s">
        <v>17</v>
      </c>
      <c r="I14" s="13" t="s">
        <v>19</v>
      </c>
      <c r="J14" s="13" t="s">
        <v>34</v>
      </c>
    </row>
    <row r="15" spans="1:10" ht="45.95" customHeight="1">
      <c r="A15" s="29"/>
      <c r="B15" s="30" t="s">
        <v>35</v>
      </c>
      <c r="C15" s="30" t="s">
        <v>36</v>
      </c>
      <c r="D15" s="32" t="s">
        <v>37</v>
      </c>
      <c r="E15" s="32"/>
      <c r="F15" s="2">
        <v>1000</v>
      </c>
      <c r="G15" s="2">
        <v>1600</v>
      </c>
      <c r="H15" s="16">
        <v>10</v>
      </c>
      <c r="I15" s="16">
        <f>IF(G15-F15&gt;0,H15,H15*(G15/F15))</f>
        <v>10</v>
      </c>
      <c r="J15" s="16" t="s">
        <v>38</v>
      </c>
    </row>
    <row r="16" spans="1:10" ht="29.1" customHeight="1">
      <c r="A16" s="29"/>
      <c r="B16" s="30"/>
      <c r="C16" s="30"/>
      <c r="D16" s="32" t="s">
        <v>39</v>
      </c>
      <c r="E16" s="32"/>
      <c r="F16" s="2">
        <v>30</v>
      </c>
      <c r="G16" s="2">
        <v>50</v>
      </c>
      <c r="H16" s="16">
        <v>4</v>
      </c>
      <c r="I16" s="16">
        <f t="shared" ref="I16:I18" si="1">IF(G16-F16&gt;0,H16,H16*(G16/F16))</f>
        <v>4</v>
      </c>
      <c r="J16" s="16"/>
    </row>
    <row r="17" spans="1:10" ht="53.1" customHeight="1">
      <c r="A17" s="29"/>
      <c r="B17" s="30"/>
      <c r="C17" s="30"/>
      <c r="D17" s="37" t="s">
        <v>40</v>
      </c>
      <c r="E17" s="37"/>
      <c r="F17" s="2">
        <v>30</v>
      </c>
      <c r="G17" s="2">
        <v>45</v>
      </c>
      <c r="H17" s="16">
        <v>4</v>
      </c>
      <c r="I17" s="16">
        <f t="shared" si="1"/>
        <v>4</v>
      </c>
      <c r="J17" s="16"/>
    </row>
    <row r="18" spans="1:10" ht="41.1" customHeight="1">
      <c r="A18" s="29"/>
      <c r="B18" s="30"/>
      <c r="C18" s="30"/>
      <c r="D18" s="38" t="s">
        <v>41</v>
      </c>
      <c r="E18" s="38"/>
      <c r="F18" s="2">
        <v>3</v>
      </c>
      <c r="G18" s="2">
        <v>3</v>
      </c>
      <c r="H18" s="16">
        <v>8</v>
      </c>
      <c r="I18" s="16">
        <f t="shared" si="1"/>
        <v>8</v>
      </c>
      <c r="J18" s="16"/>
    </row>
    <row r="19" spans="1:10" ht="27.95" customHeight="1">
      <c r="A19" s="29"/>
      <c r="B19" s="30"/>
      <c r="C19" s="30"/>
      <c r="D19" s="38" t="s">
        <v>42</v>
      </c>
      <c r="E19" s="38"/>
      <c r="F19" s="2" t="s">
        <v>43</v>
      </c>
      <c r="G19" s="2" t="s">
        <v>43</v>
      </c>
      <c r="H19" s="16">
        <v>8</v>
      </c>
      <c r="I19" s="16">
        <v>8</v>
      </c>
      <c r="J19" s="16"/>
    </row>
    <row r="20" spans="1:10" ht="87" customHeight="1">
      <c r="A20" s="29"/>
      <c r="B20" s="30"/>
      <c r="C20" s="30" t="s">
        <v>44</v>
      </c>
      <c r="D20" s="32" t="s">
        <v>45</v>
      </c>
      <c r="E20" s="32"/>
      <c r="F20" s="15" t="s">
        <v>46</v>
      </c>
      <c r="G20" s="15" t="s">
        <v>47</v>
      </c>
      <c r="H20" s="16">
        <v>2</v>
      </c>
      <c r="I20" s="23">
        <v>1</v>
      </c>
      <c r="J20" s="24" t="s">
        <v>48</v>
      </c>
    </row>
    <row r="21" spans="1:10" ht="96" customHeight="1">
      <c r="A21" s="29"/>
      <c r="B21" s="30"/>
      <c r="C21" s="30"/>
      <c r="D21" s="32" t="s">
        <v>49</v>
      </c>
      <c r="E21" s="32"/>
      <c r="F21" s="15" t="s">
        <v>50</v>
      </c>
      <c r="G21" s="15" t="s">
        <v>51</v>
      </c>
      <c r="H21" s="16">
        <v>2</v>
      </c>
      <c r="I21" s="23">
        <v>1</v>
      </c>
      <c r="J21" s="24" t="s">
        <v>52</v>
      </c>
    </row>
    <row r="22" spans="1:10" ht="105" customHeight="1">
      <c r="A22" s="29"/>
      <c r="B22" s="30"/>
      <c r="C22" s="30"/>
      <c r="D22" s="32" t="s">
        <v>53</v>
      </c>
      <c r="E22" s="32"/>
      <c r="F22" s="15" t="s">
        <v>54</v>
      </c>
      <c r="G22" s="15" t="s">
        <v>55</v>
      </c>
      <c r="H22" s="16">
        <v>1</v>
      </c>
      <c r="I22" s="23">
        <v>0.9</v>
      </c>
      <c r="J22" s="24" t="s">
        <v>56</v>
      </c>
    </row>
    <row r="23" spans="1:10" ht="57.95" customHeight="1">
      <c r="A23" s="29"/>
      <c r="B23" s="30"/>
      <c r="C23" s="30" t="s">
        <v>57</v>
      </c>
      <c r="D23" s="32" t="s">
        <v>58</v>
      </c>
      <c r="E23" s="32"/>
      <c r="F23" s="13" t="s">
        <v>59</v>
      </c>
      <c r="G23" s="2" t="s">
        <v>60</v>
      </c>
      <c r="H23" s="16">
        <v>2</v>
      </c>
      <c r="I23" s="23">
        <v>1</v>
      </c>
      <c r="J23" s="31" t="s">
        <v>61</v>
      </c>
    </row>
    <row r="24" spans="1:10" ht="57.95" customHeight="1">
      <c r="A24" s="29"/>
      <c r="B24" s="30"/>
      <c r="C24" s="30"/>
      <c r="D24" s="32" t="s">
        <v>62</v>
      </c>
      <c r="E24" s="32"/>
      <c r="F24" s="13" t="s">
        <v>63</v>
      </c>
      <c r="G24" s="2" t="s">
        <v>64</v>
      </c>
      <c r="H24" s="16">
        <v>2</v>
      </c>
      <c r="I24" s="23">
        <v>1</v>
      </c>
      <c r="J24" s="31"/>
    </row>
    <row r="25" spans="1:10" ht="57.95" customHeight="1">
      <c r="A25" s="29"/>
      <c r="B25" s="30"/>
      <c r="C25" s="30"/>
      <c r="D25" s="32" t="s">
        <v>65</v>
      </c>
      <c r="E25" s="32"/>
      <c r="F25" s="13" t="s">
        <v>66</v>
      </c>
      <c r="G25" s="13" t="s">
        <v>67</v>
      </c>
      <c r="H25" s="16">
        <v>2</v>
      </c>
      <c r="I25" s="23">
        <v>1</v>
      </c>
      <c r="J25" s="31"/>
    </row>
    <row r="26" spans="1:10" ht="36.6" customHeight="1">
      <c r="A26" s="29"/>
      <c r="B26" s="30"/>
      <c r="C26" s="14" t="s">
        <v>68</v>
      </c>
      <c r="D26" s="32" t="s">
        <v>4</v>
      </c>
      <c r="E26" s="32"/>
      <c r="F26" s="2" t="s">
        <v>69</v>
      </c>
      <c r="G26" s="2" t="s">
        <v>69</v>
      </c>
      <c r="H26" s="16">
        <v>5</v>
      </c>
      <c r="I26" s="23">
        <v>5</v>
      </c>
      <c r="J26" s="16"/>
    </row>
    <row r="27" spans="1:10" ht="120" customHeight="1">
      <c r="A27" s="29" t="s">
        <v>28</v>
      </c>
      <c r="B27" s="30" t="s">
        <v>70</v>
      </c>
      <c r="C27" s="30" t="s">
        <v>71</v>
      </c>
      <c r="D27" s="32" t="s">
        <v>72</v>
      </c>
      <c r="E27" s="32"/>
      <c r="F27" s="2" t="s">
        <v>73</v>
      </c>
      <c r="G27" s="15" t="s">
        <v>74</v>
      </c>
      <c r="H27" s="16">
        <v>5</v>
      </c>
      <c r="I27" s="23">
        <v>4</v>
      </c>
      <c r="J27" s="24" t="s">
        <v>75</v>
      </c>
    </row>
    <row r="28" spans="1:10" ht="60" customHeight="1">
      <c r="A28" s="29"/>
      <c r="B28" s="30"/>
      <c r="C28" s="30"/>
      <c r="D28" s="32" t="s">
        <v>76</v>
      </c>
      <c r="E28" s="32"/>
      <c r="F28" s="15" t="s">
        <v>77</v>
      </c>
      <c r="G28" s="15" t="s">
        <v>78</v>
      </c>
      <c r="H28" s="16">
        <v>5</v>
      </c>
      <c r="I28" s="23">
        <v>3</v>
      </c>
      <c r="J28" s="24" t="s">
        <v>79</v>
      </c>
    </row>
    <row r="29" spans="1:10" ht="80.25" customHeight="1">
      <c r="A29" s="29"/>
      <c r="B29" s="30"/>
      <c r="C29" s="30"/>
      <c r="D29" s="32" t="s">
        <v>80</v>
      </c>
      <c r="E29" s="32"/>
      <c r="F29" s="15" t="s">
        <v>81</v>
      </c>
      <c r="G29" s="15" t="s">
        <v>82</v>
      </c>
      <c r="H29" s="16">
        <v>10</v>
      </c>
      <c r="I29" s="23">
        <v>10</v>
      </c>
      <c r="J29" s="16"/>
    </row>
    <row r="30" spans="1:10" ht="105" customHeight="1">
      <c r="A30" s="29"/>
      <c r="B30" s="30"/>
      <c r="C30" s="14" t="s">
        <v>83</v>
      </c>
      <c r="D30" s="32" t="s">
        <v>84</v>
      </c>
      <c r="E30" s="32"/>
      <c r="F30" s="15" t="s">
        <v>85</v>
      </c>
      <c r="G30" s="15" t="s">
        <v>86</v>
      </c>
      <c r="H30" s="16">
        <v>10</v>
      </c>
      <c r="I30" s="23">
        <v>8</v>
      </c>
      <c r="J30" s="24" t="s">
        <v>87</v>
      </c>
    </row>
    <row r="31" spans="1:10" ht="27.75" customHeight="1">
      <c r="A31" s="29"/>
      <c r="B31" s="30" t="s">
        <v>88</v>
      </c>
      <c r="C31" s="30" t="s">
        <v>89</v>
      </c>
      <c r="D31" s="32" t="s">
        <v>90</v>
      </c>
      <c r="E31" s="32"/>
      <c r="F31" s="17" t="s">
        <v>91</v>
      </c>
      <c r="G31" s="18">
        <v>0.9</v>
      </c>
      <c r="H31" s="19">
        <v>4</v>
      </c>
      <c r="I31" s="19">
        <v>3</v>
      </c>
      <c r="J31" s="25" t="s">
        <v>92</v>
      </c>
    </row>
    <row r="32" spans="1:10" ht="20.45" customHeight="1">
      <c r="A32" s="29"/>
      <c r="B32" s="30"/>
      <c r="C32" s="30"/>
      <c r="D32" s="32" t="s">
        <v>93</v>
      </c>
      <c r="E32" s="32"/>
      <c r="F32" s="17" t="s">
        <v>91</v>
      </c>
      <c r="G32" s="18">
        <v>0.9</v>
      </c>
      <c r="H32" s="19">
        <v>3</v>
      </c>
      <c r="I32" s="19">
        <v>2</v>
      </c>
      <c r="J32" s="25" t="s">
        <v>92</v>
      </c>
    </row>
    <row r="33" spans="1:13" ht="20.45" customHeight="1">
      <c r="A33" s="29"/>
      <c r="B33" s="30"/>
      <c r="C33" s="30"/>
      <c r="D33" s="32" t="s">
        <v>94</v>
      </c>
      <c r="E33" s="32"/>
      <c r="F33" s="17" t="s">
        <v>91</v>
      </c>
      <c r="G33" s="18">
        <v>0.9</v>
      </c>
      <c r="H33" s="19">
        <v>3</v>
      </c>
      <c r="I33" s="19">
        <v>2</v>
      </c>
      <c r="J33" s="25" t="s">
        <v>92</v>
      </c>
    </row>
    <row r="34" spans="1:13" ht="30" customHeight="1">
      <c r="A34" s="33" t="s">
        <v>95</v>
      </c>
      <c r="B34" s="34"/>
      <c r="C34" s="34"/>
      <c r="D34" s="34"/>
      <c r="E34" s="34"/>
      <c r="F34" s="34"/>
      <c r="G34" s="34"/>
      <c r="H34" s="20">
        <f>H8+SUM(H15:H33)</f>
        <v>100</v>
      </c>
      <c r="I34" s="35">
        <f>J8+SUM(I15:I33)</f>
        <v>86.9</v>
      </c>
      <c r="J34" s="36"/>
      <c r="K34" s="26"/>
      <c r="L34" s="26"/>
      <c r="M34" s="26"/>
    </row>
  </sheetData>
  <mergeCells count="49">
    <mergeCell ref="A2:J2"/>
    <mergeCell ref="A3:J3"/>
    <mergeCell ref="A4:C4"/>
    <mergeCell ref="D4:J4"/>
    <mergeCell ref="A5:C5"/>
    <mergeCell ref="D5:F5"/>
    <mergeCell ref="H5:J5"/>
    <mergeCell ref="A6:C6"/>
    <mergeCell ref="D6:F6"/>
    <mergeCell ref="H6:J6"/>
    <mergeCell ref="B12:F12"/>
    <mergeCell ref="G12:J12"/>
    <mergeCell ref="A7:C11"/>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33:E33"/>
    <mergeCell ref="A34:G34"/>
    <mergeCell ref="I34:J34"/>
    <mergeCell ref="D27:E27"/>
    <mergeCell ref="D28:E28"/>
    <mergeCell ref="D29:E29"/>
    <mergeCell ref="D30:E30"/>
    <mergeCell ref="D31:E31"/>
    <mergeCell ref="A12:A13"/>
    <mergeCell ref="A14:A26"/>
    <mergeCell ref="A27:A33"/>
    <mergeCell ref="B15:B26"/>
    <mergeCell ref="B27:B30"/>
    <mergeCell ref="B31:B33"/>
    <mergeCell ref="C15:C19"/>
    <mergeCell ref="C20:C22"/>
    <mergeCell ref="C23:C25"/>
    <mergeCell ref="C27:C29"/>
    <mergeCell ref="C31:C33"/>
    <mergeCell ref="J23:J25"/>
    <mergeCell ref="D32:E32"/>
  </mergeCells>
  <phoneticPr fontId="9" type="noConversion"/>
  <printOptions horizontalCentered="1"/>
  <pageMargins left="0.39305555555555599" right="0.39305555555555599" top="0.74791666666666701" bottom="0.74791666666666701" header="0.31458333333333299" footer="0.31458333333333299"/>
  <pageSetup paperSize="9" scale="66" fitToHeight="0" orientation="portrait" r:id="rId1"/>
  <rowBreaks count="2" manualBreakCount="2">
    <brk id="26" max="9" man="1"/>
    <brk id="3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Administrator</cp:lastModifiedBy>
  <cp:lastPrinted>2021-03-15T03:06:00Z</cp:lastPrinted>
  <dcterms:created xsi:type="dcterms:W3CDTF">2019-03-27T01:58:00Z</dcterms:created>
  <dcterms:modified xsi:type="dcterms:W3CDTF">2021-06-04T09:11:37Z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D0A75196929443D0845B0DCD7A7F1C8B</vt:lpwstr>
  </property>
</Properties>
</file>